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Изчисление за РАНГ-ЛИСТА" sheetId="1" r:id="rId1"/>
    <sheet name="Nomenkl" sheetId="2" state="hidden" r:id="rId2"/>
  </sheets>
  <definedNames>
    <definedName name="КОД">'Изчисление за РАНГ-ЛИСТА'!$Q$1:$Q$6</definedName>
  </definedNames>
  <calcPr fullCalcOnLoad="1"/>
</workbook>
</file>

<file path=xl/comments1.xml><?xml version="1.0" encoding="utf-8"?>
<comments xmlns="http://schemas.openxmlformats.org/spreadsheetml/2006/main">
  <authors>
    <author>Veselin Iliev</author>
    <author>Svetlana Galabova</author>
  </authors>
  <commentList>
    <comment ref="D4" authorId="0">
      <text>
        <r>
          <rPr>
            <b/>
            <sz val="8"/>
            <rFont val="Tahoma"/>
            <family val="2"/>
          </rPr>
          <t xml:space="preserve">БФТМ:
Въведете тук имената на </t>
        </r>
        <r>
          <rPr>
            <b/>
            <sz val="10"/>
            <color indexed="10"/>
            <rFont val="Tahoma"/>
            <family val="2"/>
          </rPr>
          <t>състезателя , който има повече точки в РАНГ-ЛИСТАТА!</t>
        </r>
      </text>
    </comment>
    <comment ref="G4" authorId="0">
      <text>
        <r>
          <rPr>
            <b/>
            <sz val="8"/>
            <rFont val="Tahoma"/>
            <family val="2"/>
          </rPr>
          <t>БФТМ:
Въведете тук имената на състезателя ,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color indexed="10"/>
            <rFont val="Tahoma"/>
            <family val="2"/>
          </rPr>
          <t>който има по-малко точки в РАНГ-ЛИСТАТА!</t>
        </r>
      </text>
    </comment>
    <comment ref="E6" authorId="0">
      <text>
        <r>
          <rPr>
            <b/>
            <sz val="8"/>
            <rFont val="Tahoma"/>
            <family val="2"/>
          </rPr>
          <t xml:space="preserve">БФТМ:
Въведете </t>
        </r>
        <r>
          <rPr>
            <b/>
            <sz val="10"/>
            <color indexed="10"/>
            <rFont val="Tahoma"/>
            <family val="2"/>
          </rPr>
          <t>точките на СЪСТЕЗАТЕЛ А !</t>
        </r>
      </text>
    </comment>
    <comment ref="H6" authorId="0">
      <text>
        <r>
          <rPr>
            <b/>
            <sz val="8"/>
            <rFont val="Tahoma"/>
            <family val="2"/>
          </rPr>
          <t xml:space="preserve">БФТМ:
Въведете  </t>
        </r>
        <r>
          <rPr>
            <b/>
            <sz val="10"/>
            <color indexed="10"/>
            <rFont val="Tahoma"/>
            <family val="2"/>
          </rPr>
          <t xml:space="preserve">точките на СЪСТЕЗАТЕЛ Б ! </t>
        </r>
      </text>
    </comment>
    <comment ref="E1" authorId="1">
      <text>
        <r>
          <rPr>
            <b/>
            <sz val="8"/>
            <rFont val="Tahoma"/>
            <family val="2"/>
          </rPr>
          <t>БФТМ: 
Въведете код за турнир:
ДИП
ВЛ
А
Б</t>
        </r>
      </text>
    </comment>
  </commentList>
</comments>
</file>

<file path=xl/sharedStrings.xml><?xml version="1.0" encoding="utf-8"?>
<sst xmlns="http://schemas.openxmlformats.org/spreadsheetml/2006/main" count="82" uniqueCount="52">
  <si>
    <t>Точки:</t>
  </si>
  <si>
    <t>Състезател A (повече точки)</t>
  </si>
  <si>
    <t xml:space="preserve">Ако победител в срещата е: </t>
  </si>
  <si>
    <t>печели</t>
  </si>
  <si>
    <t>губи</t>
  </si>
  <si>
    <r>
      <t xml:space="preserve">може да спечели минимум </t>
    </r>
    <r>
      <rPr>
        <b/>
        <u val="single"/>
        <sz val="10"/>
        <color indexed="10"/>
        <rFont val="Arial"/>
        <family val="2"/>
      </rPr>
      <t>5 точки</t>
    </r>
    <r>
      <rPr>
        <sz val="10"/>
        <rFont val="Arial"/>
        <family val="0"/>
      </rPr>
      <t>.</t>
    </r>
  </si>
  <si>
    <r>
      <t xml:space="preserve">може да загуби    минимум </t>
    </r>
    <r>
      <rPr>
        <b/>
        <u val="single"/>
        <sz val="10"/>
        <color indexed="10"/>
        <rFont val="Arial"/>
        <family val="2"/>
      </rPr>
      <t>5 точки</t>
    </r>
    <r>
      <rPr>
        <sz val="10"/>
        <rFont val="Arial"/>
        <family val="0"/>
      </rPr>
      <t>.</t>
    </r>
  </si>
  <si>
    <t>Състезател Б (по-малко точки)</t>
  </si>
  <si>
    <t>Разлика в точките м/у                       Състезател A и Състезател Б</t>
  </si>
  <si>
    <t>Състезател 1</t>
  </si>
  <si>
    <t>Състезател 2</t>
  </si>
  <si>
    <t>Коефициент на състезанието</t>
  </si>
  <si>
    <t>ДОП ВИСША ЛИГА</t>
  </si>
  <si>
    <t>ДОП Б ГРУПА</t>
  </si>
  <si>
    <t>ДОП А ГРУПА</t>
  </si>
  <si>
    <t>ТУРНИРИ ОТ КАЛЕНДАРА НА БФТМ 1 КАТЕГОРИЯ</t>
  </si>
  <si>
    <t>ТУРНИРИ ОТ КАЛЕНДАРА НА БФТМ 3 КАТЕГОРИЯ</t>
  </si>
  <si>
    <t>ТУРНИРИ ОТ КАЛЕНДАРА НА БФТМ 2 КАТЕГОРИЯ</t>
  </si>
  <si>
    <t>2-РИ ЕТАП МО ДО 18</t>
  </si>
  <si>
    <t>2-РИ ЕТАП МО ДО 12</t>
  </si>
  <si>
    <t>2-РИ ЕТАП МО ДО 15</t>
  </si>
  <si>
    <t>3-РИ ЕТАП МО ДО 18</t>
  </si>
  <si>
    <t>3-РИ ЕТАП МО ДО 15</t>
  </si>
  <si>
    <t>3-РИ ЕТАП МО ДО 12</t>
  </si>
  <si>
    <t>ДОП В ГРУПА</t>
  </si>
  <si>
    <t>НАЦИОНАЛЕН ТУРНИР 2-РА КАТЕГОРИЯ</t>
  </si>
  <si>
    <t>ПРЕДВАРИТЕЛНИ ГРУПИ ЛИЧНО</t>
  </si>
  <si>
    <t>БАРАЖИ ЛИЧНО</t>
  </si>
  <si>
    <t>БОНУС ТОЧКИ</t>
  </si>
  <si>
    <t>ДИП МЪЖЕ, ЮНОШИ, КАДЕТИ, ДЕЦА</t>
  </si>
  <si>
    <t>ОТ</t>
  </si>
  <si>
    <t>ДО</t>
  </si>
  <si>
    <t>ТОЧКИ</t>
  </si>
  <si>
    <t>2-РИ ЕТАП МЛАД ОЛИМПИЕЦ</t>
  </si>
  <si>
    <t>ФИНАЛЕН ЕТАП МЛАД ОЛИМПИЕЦ</t>
  </si>
  <si>
    <t>КОЕФИЦИЕНТИ</t>
  </si>
  <si>
    <t>ДИП МЪЖЕ И ЖЕНИ</t>
  </si>
  <si>
    <t>ДИП ДО 18 ГОДИНИ</t>
  </si>
  <si>
    <t>ДИП ДО 15 ГОДИНИ</t>
  </si>
  <si>
    <t>ДИП ДО 12 ГОДИНИ</t>
  </si>
  <si>
    <t>МЪЖЕ И ЖЕНИ</t>
  </si>
  <si>
    <t>ЮНОШИ ДО 18</t>
  </si>
  <si>
    <t>КАДЕТИ ДО 15</t>
  </si>
  <si>
    <t>МОМЧЕТА ДО 12</t>
  </si>
  <si>
    <t>КАТЕГОРИИ ТУРНИРИ</t>
  </si>
  <si>
    <t>НАЧАЛЕН РЕЙТИНГ ЗА НОВ СЪСТЕЗАТЕЛ</t>
  </si>
  <si>
    <t>ДИП</t>
  </si>
  <si>
    <t>ВЛ</t>
  </si>
  <si>
    <t>А</t>
  </si>
  <si>
    <t>Б</t>
  </si>
  <si>
    <t>КОД</t>
  </si>
  <si>
    <t>КОД ЗА ТУРНИР: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</si>
</sst>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sz val="20"/>
      <name val="Arial"/>
      <family val="2"/>
    </font>
    <font>
      <b/>
      <u val="single"/>
      <sz val="10"/>
      <color indexed="10"/>
      <name val="Arial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5" fillId="38" borderId="28" xfId="0" applyFont="1" applyFill="1" applyBorder="1" applyAlignment="1">
      <alignment horizontal="center" vertical="center" wrapText="1"/>
    </xf>
    <xf numFmtId="0" fontId="5" fillId="38" borderId="27" xfId="0" applyFont="1" applyFill="1" applyBorder="1" applyAlignment="1">
      <alignment horizontal="center" vertical="center" wrapText="1"/>
    </xf>
    <xf numFmtId="0" fontId="5" fillId="38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38" borderId="35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5" fillId="38" borderId="36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8" fillId="0" borderId="20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34" borderId="0" xfId="0" applyFont="1" applyFill="1" applyAlignment="1">
      <alignment/>
    </xf>
    <xf numFmtId="0" fontId="32" fillId="0" borderId="0" xfId="0" applyFont="1" applyAlignment="1">
      <alignment/>
    </xf>
    <xf numFmtId="1" fontId="8" fillId="0" borderId="20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219075</xdr:rowOff>
    </xdr:from>
    <xdr:to>
      <xdr:col>16</xdr:col>
      <xdr:colOff>28575</xdr:colOff>
      <xdr:row>0</xdr:row>
      <xdr:rowOff>238125</xdr:rowOff>
    </xdr:to>
    <xdr:sp>
      <xdr:nvSpPr>
        <xdr:cNvPr id="1" name="Straight Arrow Connector 2"/>
        <xdr:cNvSpPr>
          <a:spLocks/>
        </xdr:cNvSpPr>
      </xdr:nvSpPr>
      <xdr:spPr>
        <a:xfrm flipV="1">
          <a:off x="2914650" y="219075"/>
          <a:ext cx="68199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zoomScalePageLayoutView="0" workbookViewId="0" topLeftCell="A1">
      <selection activeCell="B30" sqref="B30:E32"/>
    </sheetView>
  </sheetViews>
  <sheetFormatPr defaultColWidth="9.140625" defaultRowHeight="12.75"/>
  <cols>
    <col min="3" max="3" width="5.57421875" style="0" customWidth="1"/>
    <col min="6" max="6" width="10.57421875" style="0" customWidth="1"/>
    <col min="9" max="9" width="10.57421875" style="0" customWidth="1"/>
    <col min="17" max="17" width="4.8515625" style="0" bestFit="1" customWidth="1"/>
    <col min="18" max="18" width="21.7109375" style="0" bestFit="1" customWidth="1"/>
    <col min="19" max="19" width="15.421875" style="0" bestFit="1" customWidth="1"/>
  </cols>
  <sheetData>
    <row r="1" spans="1:19" ht="36" customHeight="1" thickBot="1">
      <c r="A1" s="70" t="s">
        <v>51</v>
      </c>
      <c r="B1" s="71"/>
      <c r="C1" s="71"/>
      <c r="D1" s="72"/>
      <c r="E1" s="84" t="s">
        <v>49</v>
      </c>
      <c r="Q1" s="85" t="s">
        <v>50</v>
      </c>
      <c r="R1" s="85" t="s">
        <v>44</v>
      </c>
      <c r="S1" s="85" t="s">
        <v>35</v>
      </c>
    </row>
    <row r="2" ht="13.5" thickBot="1"/>
    <row r="3" spans="4:19" ht="15.75" thickBot="1">
      <c r="D3" s="55" t="s">
        <v>1</v>
      </c>
      <c r="E3" s="56"/>
      <c r="F3" s="57"/>
      <c r="G3" s="55" t="s">
        <v>7</v>
      </c>
      <c r="H3" s="56"/>
      <c r="I3" s="57"/>
      <c r="Q3" s="74" t="s">
        <v>46</v>
      </c>
      <c r="R3" t="s">
        <v>36</v>
      </c>
      <c r="S3" s="86">
        <v>1.5</v>
      </c>
    </row>
    <row r="4" spans="4:19" ht="14.25" customHeight="1">
      <c r="D4" s="58" t="s">
        <v>9</v>
      </c>
      <c r="E4" s="59"/>
      <c r="F4" s="60"/>
      <c r="G4" s="58" t="s">
        <v>10</v>
      </c>
      <c r="H4" s="59"/>
      <c r="I4" s="60"/>
      <c r="Q4" s="74" t="s">
        <v>47</v>
      </c>
      <c r="R4" t="s">
        <v>12</v>
      </c>
      <c r="S4" s="86">
        <v>1.05</v>
      </c>
    </row>
    <row r="5" spans="4:19" ht="14.25" customHeight="1">
      <c r="D5" s="61"/>
      <c r="E5" s="62"/>
      <c r="F5" s="63"/>
      <c r="G5" s="61"/>
      <c r="H5" s="62"/>
      <c r="I5" s="63"/>
      <c r="Q5" s="74" t="s">
        <v>48</v>
      </c>
      <c r="R5" t="s">
        <v>14</v>
      </c>
      <c r="S5" s="86">
        <v>0.9</v>
      </c>
    </row>
    <row r="6" spans="4:19" ht="15">
      <c r="D6" s="29" t="s">
        <v>0</v>
      </c>
      <c r="E6" s="31">
        <v>4764</v>
      </c>
      <c r="F6" s="32"/>
      <c r="G6" s="41" t="s">
        <v>0</v>
      </c>
      <c r="H6" s="31">
        <v>4640</v>
      </c>
      <c r="I6" s="32"/>
      <c r="Q6" s="74" t="s">
        <v>49</v>
      </c>
      <c r="R6" t="s">
        <v>13</v>
      </c>
      <c r="S6" s="86">
        <v>0.6</v>
      </c>
    </row>
    <row r="7" spans="4:9" ht="13.5" thickBot="1">
      <c r="D7" s="30"/>
      <c r="E7" s="33"/>
      <c r="F7" s="34"/>
      <c r="G7" s="42"/>
      <c r="H7" s="33"/>
      <c r="I7" s="34"/>
    </row>
    <row r="8" spans="4:9" ht="17.25" customHeight="1">
      <c r="D8" s="47" t="s">
        <v>8</v>
      </c>
      <c r="E8" s="48"/>
      <c r="F8" s="48"/>
      <c r="G8" s="48"/>
      <c r="H8" s="66">
        <f>E6-H6</f>
        <v>124</v>
      </c>
      <c r="I8" s="67"/>
    </row>
    <row r="9" spans="4:9" ht="17.25" customHeight="1" thickBot="1">
      <c r="D9" s="64"/>
      <c r="E9" s="65"/>
      <c r="F9" s="65"/>
      <c r="G9" s="65"/>
      <c r="H9" s="68"/>
      <c r="I9" s="69"/>
    </row>
    <row r="10" spans="4:9" ht="17.25" customHeight="1">
      <c r="D10" s="47" t="s">
        <v>11</v>
      </c>
      <c r="E10" s="48"/>
      <c r="F10" s="48"/>
      <c r="G10" s="48"/>
      <c r="H10" s="51">
        <f>VLOOKUP(E1,$Q$3:$S$6,3,0)</f>
        <v>0.6</v>
      </c>
      <c r="I10" s="52"/>
    </row>
    <row r="11" spans="4:9" ht="17.25" customHeight="1" thickBot="1">
      <c r="D11" s="49"/>
      <c r="E11" s="50"/>
      <c r="F11" s="50"/>
      <c r="G11" s="50"/>
      <c r="H11" s="53"/>
      <c r="I11" s="54"/>
    </row>
    <row r="12" spans="4:9" ht="17.25" customHeight="1">
      <c r="D12" s="1"/>
      <c r="E12" s="1"/>
      <c r="F12" s="1"/>
      <c r="G12" s="1"/>
      <c r="H12" s="2"/>
      <c r="I12" s="2"/>
    </row>
    <row r="13" spans="2:11" ht="12.7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ht="13.5" thickBot="1"/>
    <row r="15" spans="2:11" ht="15" customHeight="1">
      <c r="B15" s="35" t="s">
        <v>2</v>
      </c>
      <c r="C15" s="36"/>
      <c r="D15" s="36"/>
      <c r="E15" s="37"/>
      <c r="F15" s="24" t="str">
        <f>D4</f>
        <v>Състезател 1</v>
      </c>
      <c r="G15" s="24"/>
      <c r="H15" s="25"/>
      <c r="I15" s="17" t="str">
        <f>G4</f>
        <v>Състезател 2</v>
      </c>
      <c r="J15" s="18"/>
      <c r="K15" s="19"/>
    </row>
    <row r="16" spans="2:11" ht="15" customHeight="1">
      <c r="B16" s="38"/>
      <c r="C16" s="39"/>
      <c r="D16" s="39"/>
      <c r="E16" s="40"/>
      <c r="F16" s="27"/>
      <c r="G16" s="27"/>
      <c r="H16" s="28"/>
      <c r="I16" s="20"/>
      <c r="J16" s="21"/>
      <c r="K16" s="22"/>
    </row>
    <row r="17" spans="2:11" ht="12.75">
      <c r="B17" s="38"/>
      <c r="C17" s="39"/>
      <c r="D17" s="39"/>
      <c r="E17" s="40"/>
      <c r="F17" s="15" t="s">
        <v>3</v>
      </c>
      <c r="G17" s="15"/>
      <c r="H17" s="16"/>
      <c r="I17" s="46" t="s">
        <v>4</v>
      </c>
      <c r="J17" s="43"/>
      <c r="K17" s="44"/>
    </row>
    <row r="18" spans="2:11" ht="12.75">
      <c r="B18" s="7" t="str">
        <f>D4</f>
        <v>Състезател 1</v>
      </c>
      <c r="C18" s="8"/>
      <c r="D18" s="8"/>
      <c r="E18" s="9"/>
      <c r="F18" s="87">
        <f>(80-(H8/25))*H10</f>
        <v>45.024</v>
      </c>
      <c r="G18" s="88"/>
      <c r="H18" s="89"/>
      <c r="I18" s="75">
        <f>-5*H10</f>
        <v>-3</v>
      </c>
      <c r="J18" s="76"/>
      <c r="K18" s="77"/>
    </row>
    <row r="19" spans="2:11" ht="12.75">
      <c r="B19" s="7"/>
      <c r="C19" s="8"/>
      <c r="D19" s="8"/>
      <c r="E19" s="9"/>
      <c r="F19" s="90"/>
      <c r="G19" s="91"/>
      <c r="H19" s="92"/>
      <c r="I19" s="78"/>
      <c r="J19" s="79"/>
      <c r="K19" s="80"/>
    </row>
    <row r="20" spans="2:11" ht="13.5" thickBot="1">
      <c r="B20" s="10"/>
      <c r="C20" s="11"/>
      <c r="D20" s="11"/>
      <c r="E20" s="12"/>
      <c r="F20" s="93"/>
      <c r="G20" s="94"/>
      <c r="H20" s="95"/>
      <c r="I20" s="81"/>
      <c r="J20" s="82"/>
      <c r="K20" s="83"/>
    </row>
    <row r="22" spans="2:9" ht="12.75">
      <c r="B22" s="13" t="str">
        <f>D4</f>
        <v>Състезател 1</v>
      </c>
      <c r="C22" s="13"/>
      <c r="D22" s="13"/>
      <c r="E22" s="13"/>
      <c r="F22" s="14" t="s">
        <v>5</v>
      </c>
      <c r="G22" s="14"/>
      <c r="H22" s="14"/>
      <c r="I22" s="14"/>
    </row>
    <row r="23" spans="2:9" ht="12.75">
      <c r="B23" s="13" t="str">
        <f>G4</f>
        <v>Състезател 2</v>
      </c>
      <c r="C23" s="13"/>
      <c r="D23" s="13"/>
      <c r="E23" s="13"/>
      <c r="F23" s="14" t="s">
        <v>6</v>
      </c>
      <c r="G23" s="14"/>
      <c r="H23" s="14"/>
      <c r="I23" s="14"/>
    </row>
    <row r="24" spans="2:11" ht="12.7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2.7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13.5" thickBot="1"/>
    <row r="27" spans="2:11" ht="15" customHeight="1">
      <c r="B27" s="35" t="s">
        <v>2</v>
      </c>
      <c r="C27" s="36"/>
      <c r="D27" s="36"/>
      <c r="E27" s="37"/>
      <c r="F27" s="18" t="str">
        <f>D4</f>
        <v>Състезател 1</v>
      </c>
      <c r="G27" s="18"/>
      <c r="H27" s="19"/>
      <c r="I27" s="23" t="str">
        <f>G4</f>
        <v>Състезател 2</v>
      </c>
      <c r="J27" s="24"/>
      <c r="K27" s="25"/>
    </row>
    <row r="28" spans="2:11" ht="15" customHeight="1">
      <c r="B28" s="38"/>
      <c r="C28" s="39"/>
      <c r="D28" s="39"/>
      <c r="E28" s="40"/>
      <c r="F28" s="21"/>
      <c r="G28" s="21"/>
      <c r="H28" s="22"/>
      <c r="I28" s="26"/>
      <c r="J28" s="27"/>
      <c r="K28" s="28"/>
    </row>
    <row r="29" spans="2:11" ht="12.75">
      <c r="B29" s="38"/>
      <c r="C29" s="39"/>
      <c r="D29" s="39"/>
      <c r="E29" s="40"/>
      <c r="F29" s="43" t="s">
        <v>4</v>
      </c>
      <c r="G29" s="43"/>
      <c r="H29" s="44"/>
      <c r="I29" s="45" t="s">
        <v>3</v>
      </c>
      <c r="J29" s="15"/>
      <c r="K29" s="16"/>
    </row>
    <row r="30" spans="2:11" ht="12.75">
      <c r="B30" s="7" t="str">
        <f>G4</f>
        <v>Състезател 2</v>
      </c>
      <c r="C30" s="8"/>
      <c r="D30" s="8"/>
      <c r="E30" s="9"/>
      <c r="F30" s="75">
        <f>-(I30/2)</f>
        <v>-28.464</v>
      </c>
      <c r="G30" s="76"/>
      <c r="H30" s="77"/>
      <c r="I30" s="75">
        <f>(80+(3*(H8/25)))*H10</f>
        <v>56.928</v>
      </c>
      <c r="J30" s="76"/>
      <c r="K30" s="77"/>
    </row>
    <row r="31" spans="2:11" ht="12.75">
      <c r="B31" s="7"/>
      <c r="C31" s="8"/>
      <c r="D31" s="8"/>
      <c r="E31" s="9"/>
      <c r="F31" s="78"/>
      <c r="G31" s="79"/>
      <c r="H31" s="80"/>
      <c r="I31" s="78"/>
      <c r="J31" s="79"/>
      <c r="K31" s="80"/>
    </row>
    <row r="32" spans="2:11" ht="13.5" thickBot="1">
      <c r="B32" s="10"/>
      <c r="C32" s="11"/>
      <c r="D32" s="11"/>
      <c r="E32" s="12"/>
      <c r="F32" s="81"/>
      <c r="G32" s="82"/>
      <c r="H32" s="83"/>
      <c r="I32" s="81"/>
      <c r="J32" s="82"/>
      <c r="K32" s="83"/>
    </row>
  </sheetData>
  <sheetProtection/>
  <mergeCells count="33">
    <mergeCell ref="A1:D1"/>
    <mergeCell ref="B18:E20"/>
    <mergeCell ref="D10:G11"/>
    <mergeCell ref="H10:I11"/>
    <mergeCell ref="D3:F3"/>
    <mergeCell ref="G3:I3"/>
    <mergeCell ref="D4:F5"/>
    <mergeCell ref="G4:I5"/>
    <mergeCell ref="D8:G9"/>
    <mergeCell ref="H8:I9"/>
    <mergeCell ref="D6:D7"/>
    <mergeCell ref="E6:F7"/>
    <mergeCell ref="F22:I22"/>
    <mergeCell ref="B27:E29"/>
    <mergeCell ref="G6:G7"/>
    <mergeCell ref="H6:I7"/>
    <mergeCell ref="F29:H29"/>
    <mergeCell ref="I29:K29"/>
    <mergeCell ref="B15:E17"/>
    <mergeCell ref="F15:H16"/>
    <mergeCell ref="F17:H17"/>
    <mergeCell ref="I15:K16"/>
    <mergeCell ref="F27:H28"/>
    <mergeCell ref="I27:K28"/>
    <mergeCell ref="F18:H20"/>
    <mergeCell ref="I18:K20"/>
    <mergeCell ref="I17:K17"/>
    <mergeCell ref="B30:E32"/>
    <mergeCell ref="F30:H32"/>
    <mergeCell ref="I30:K32"/>
    <mergeCell ref="B22:E22"/>
    <mergeCell ref="B23:E23"/>
    <mergeCell ref="F23:I23"/>
  </mergeCells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79">
      <selection activeCell="B28" sqref="B28"/>
    </sheetView>
  </sheetViews>
  <sheetFormatPr defaultColWidth="9.140625" defaultRowHeight="12.75"/>
  <cols>
    <col min="2" max="2" width="48.140625" style="0" bestFit="1" customWidth="1"/>
    <col min="3" max="3" width="15.421875" style="0" bestFit="1" customWidth="1"/>
  </cols>
  <sheetData>
    <row r="1" spans="2:3" ht="12.75">
      <c r="B1" t="s">
        <v>45</v>
      </c>
      <c r="C1">
        <v>4600</v>
      </c>
    </row>
    <row r="3" spans="2:3" ht="12.75">
      <c r="B3" s="6" t="s">
        <v>44</v>
      </c>
      <c r="C3" s="6" t="s">
        <v>35</v>
      </c>
    </row>
    <row r="5" spans="1:3" ht="12.75">
      <c r="A5" s="73" t="s">
        <v>46</v>
      </c>
      <c r="B5" t="s">
        <v>36</v>
      </c>
      <c r="C5">
        <v>1.5</v>
      </c>
    </row>
    <row r="6" spans="1:3" ht="12.75">
      <c r="A6" s="73" t="s">
        <v>47</v>
      </c>
      <c r="B6" t="s">
        <v>12</v>
      </c>
      <c r="C6">
        <v>1.05</v>
      </c>
    </row>
    <row r="7" spans="1:3" ht="12.75">
      <c r="A7" s="73" t="s">
        <v>48</v>
      </c>
      <c r="B7" t="s">
        <v>14</v>
      </c>
      <c r="C7">
        <v>0.9</v>
      </c>
    </row>
    <row r="8" spans="1:3" ht="12.75">
      <c r="A8" s="73" t="s">
        <v>49</v>
      </c>
      <c r="B8" t="s">
        <v>13</v>
      </c>
      <c r="C8">
        <v>0.6</v>
      </c>
    </row>
    <row r="9" spans="2:3" ht="12.75">
      <c r="B9" t="s">
        <v>24</v>
      </c>
      <c r="C9" s="5"/>
    </row>
    <row r="10" spans="2:3" ht="12.75">
      <c r="B10" t="s">
        <v>37</v>
      </c>
      <c r="C10">
        <v>0.7</v>
      </c>
    </row>
    <row r="11" spans="2:3" ht="12.75">
      <c r="B11" t="s">
        <v>38</v>
      </c>
      <c r="C11">
        <v>0.65</v>
      </c>
    </row>
    <row r="12" spans="2:3" ht="12.75">
      <c r="B12" t="s">
        <v>39</v>
      </c>
      <c r="C12">
        <v>0.6</v>
      </c>
    </row>
    <row r="13" spans="2:3" ht="12.75">
      <c r="B13" t="s">
        <v>15</v>
      </c>
      <c r="C13">
        <v>0.9</v>
      </c>
    </row>
    <row r="14" spans="2:3" ht="12.75">
      <c r="B14" t="s">
        <v>17</v>
      </c>
      <c r="C14">
        <v>0.7</v>
      </c>
    </row>
    <row r="15" spans="2:3" ht="12.75">
      <c r="B15" t="s">
        <v>16</v>
      </c>
      <c r="C15">
        <v>0.5</v>
      </c>
    </row>
    <row r="16" spans="2:3" ht="12.75">
      <c r="B16" t="s">
        <v>18</v>
      </c>
      <c r="C16" s="5"/>
    </row>
    <row r="17" spans="2:3" ht="12.75">
      <c r="B17" t="s">
        <v>20</v>
      </c>
      <c r="C17">
        <v>0.4</v>
      </c>
    </row>
    <row r="18" spans="2:3" ht="12.75">
      <c r="B18" t="s">
        <v>19</v>
      </c>
      <c r="C18">
        <v>0.35</v>
      </c>
    </row>
    <row r="19" spans="2:3" ht="12.75">
      <c r="B19" t="s">
        <v>21</v>
      </c>
      <c r="C19" s="5"/>
    </row>
    <row r="20" spans="2:3" ht="12.75">
      <c r="B20" t="s">
        <v>22</v>
      </c>
      <c r="C20">
        <v>0.45</v>
      </c>
    </row>
    <row r="21" spans="2:3" ht="12.75">
      <c r="B21" t="s">
        <v>23</v>
      </c>
      <c r="C21">
        <v>0.4</v>
      </c>
    </row>
    <row r="22" spans="2:3" ht="12.75">
      <c r="B22" t="s">
        <v>25</v>
      </c>
      <c r="C22">
        <v>0.7</v>
      </c>
    </row>
    <row r="23" ht="12.75">
      <c r="B23" t="s">
        <v>26</v>
      </c>
    </row>
    <row r="24" ht="12.75">
      <c r="B24" t="s">
        <v>27</v>
      </c>
    </row>
    <row r="27" ht="12.75">
      <c r="B27" s="5" t="s">
        <v>15</v>
      </c>
    </row>
    <row r="28" spans="2:3" ht="12.75">
      <c r="B28" t="s">
        <v>40</v>
      </c>
      <c r="C28">
        <v>0.9</v>
      </c>
    </row>
    <row r="29" spans="2:3" ht="12.75">
      <c r="B29" t="s">
        <v>41</v>
      </c>
      <c r="C29">
        <v>0.6</v>
      </c>
    </row>
    <row r="30" spans="2:3" ht="12.75">
      <c r="B30" t="s">
        <v>42</v>
      </c>
      <c r="C30">
        <v>0.55</v>
      </c>
    </row>
    <row r="31" spans="2:3" ht="12.75">
      <c r="B31" t="s">
        <v>43</v>
      </c>
      <c r="C31">
        <v>0.5</v>
      </c>
    </row>
    <row r="33" ht="12.75">
      <c r="B33" s="5" t="s">
        <v>17</v>
      </c>
    </row>
    <row r="34" spans="2:3" ht="12.75">
      <c r="B34" t="s">
        <v>40</v>
      </c>
      <c r="C34">
        <v>0.7</v>
      </c>
    </row>
    <row r="35" spans="2:3" ht="12.75">
      <c r="B35" t="s">
        <v>41</v>
      </c>
      <c r="C35">
        <v>0.5</v>
      </c>
    </row>
    <row r="36" spans="2:3" ht="12.75">
      <c r="B36" t="s">
        <v>42</v>
      </c>
      <c r="C36">
        <v>0.45</v>
      </c>
    </row>
    <row r="37" spans="2:3" ht="12.75">
      <c r="B37" t="s">
        <v>43</v>
      </c>
      <c r="C37">
        <v>0.4</v>
      </c>
    </row>
    <row r="39" ht="12.75">
      <c r="B39" s="5" t="s">
        <v>16</v>
      </c>
    </row>
    <row r="40" spans="2:3" ht="12.75">
      <c r="B40" t="s">
        <v>40</v>
      </c>
      <c r="C40">
        <v>0.5</v>
      </c>
    </row>
    <row r="41" spans="2:3" ht="12.75">
      <c r="B41" t="s">
        <v>41</v>
      </c>
      <c r="C41">
        <v>0.45</v>
      </c>
    </row>
    <row r="42" spans="2:3" ht="12.75">
      <c r="B42" t="s">
        <v>42</v>
      </c>
      <c r="C42">
        <v>0.4</v>
      </c>
    </row>
    <row r="43" spans="2:3" ht="12.75">
      <c r="B43" t="s">
        <v>43</v>
      </c>
      <c r="C43">
        <v>0.35</v>
      </c>
    </row>
    <row r="48" ht="12.75">
      <c r="B48" s="6" t="s">
        <v>28</v>
      </c>
    </row>
    <row r="50" spans="2:5" ht="12.75">
      <c r="B50" s="5" t="s">
        <v>29</v>
      </c>
      <c r="C50" t="s">
        <v>30</v>
      </c>
      <c r="D50" t="s">
        <v>31</v>
      </c>
      <c r="E50" t="s">
        <v>32</v>
      </c>
    </row>
    <row r="51" spans="3:5" ht="12.75">
      <c r="C51">
        <v>1</v>
      </c>
      <c r="D51">
        <v>1</v>
      </c>
      <c r="E51">
        <v>250</v>
      </c>
    </row>
    <row r="52" spans="3:5" ht="12.75">
      <c r="C52">
        <v>2</v>
      </c>
      <c r="D52">
        <v>2</v>
      </c>
      <c r="E52">
        <v>210</v>
      </c>
    </row>
    <row r="53" spans="3:5" ht="12.75">
      <c r="C53">
        <v>3</v>
      </c>
      <c r="D53">
        <v>4</v>
      </c>
      <c r="E53">
        <v>180</v>
      </c>
    </row>
    <row r="54" spans="3:5" ht="12.75">
      <c r="C54">
        <v>5</v>
      </c>
      <c r="D54">
        <v>8</v>
      </c>
      <c r="E54">
        <v>150</v>
      </c>
    </row>
    <row r="55" spans="3:5" ht="12.75">
      <c r="C55">
        <v>9</v>
      </c>
      <c r="D55">
        <v>16</v>
      </c>
      <c r="E55">
        <v>120</v>
      </c>
    </row>
    <row r="56" spans="3:5" ht="12.75">
      <c r="C56">
        <v>17</v>
      </c>
      <c r="D56">
        <v>32</v>
      </c>
      <c r="E56">
        <v>80</v>
      </c>
    </row>
    <row r="57" spans="3:5" ht="12.75">
      <c r="C57">
        <v>33</v>
      </c>
      <c r="D57">
        <v>250</v>
      </c>
      <c r="E57">
        <v>40</v>
      </c>
    </row>
    <row r="59" ht="12.75">
      <c r="B59" s="5" t="s">
        <v>15</v>
      </c>
    </row>
    <row r="60" spans="3:5" ht="12.75">
      <c r="C60">
        <v>1</v>
      </c>
      <c r="D60">
        <v>1</v>
      </c>
      <c r="E60">
        <v>250</v>
      </c>
    </row>
    <row r="61" spans="3:5" ht="12.75">
      <c r="C61">
        <v>2</v>
      </c>
      <c r="D61">
        <v>2</v>
      </c>
      <c r="E61">
        <v>210</v>
      </c>
    </row>
    <row r="62" spans="3:5" ht="12.75">
      <c r="C62">
        <v>3</v>
      </c>
      <c r="D62">
        <v>4</v>
      </c>
      <c r="E62">
        <v>180</v>
      </c>
    </row>
    <row r="63" spans="3:5" ht="12.75">
      <c r="C63">
        <v>5</v>
      </c>
      <c r="D63">
        <v>8</v>
      </c>
      <c r="E63">
        <v>150</v>
      </c>
    </row>
    <row r="64" spans="3:5" ht="12.75">
      <c r="C64">
        <v>9</v>
      </c>
      <c r="D64">
        <v>16</v>
      </c>
      <c r="E64">
        <v>120</v>
      </c>
    </row>
    <row r="65" spans="3:5" ht="12.75">
      <c r="C65">
        <v>17</v>
      </c>
      <c r="D65">
        <v>32</v>
      </c>
      <c r="E65">
        <v>80</v>
      </c>
    </row>
    <row r="66" spans="3:5" ht="12.75">
      <c r="C66">
        <v>33</v>
      </c>
      <c r="D66">
        <v>250</v>
      </c>
      <c r="E66">
        <v>40</v>
      </c>
    </row>
    <row r="68" ht="12.75">
      <c r="B68" s="5" t="s">
        <v>17</v>
      </c>
    </row>
    <row r="69" spans="3:5" ht="12.75">
      <c r="C69">
        <v>1</v>
      </c>
      <c r="D69">
        <v>1</v>
      </c>
      <c r="E69">
        <v>120</v>
      </c>
    </row>
    <row r="70" spans="3:5" ht="12.75">
      <c r="C70">
        <v>2</v>
      </c>
      <c r="D70">
        <v>2</v>
      </c>
      <c r="E70">
        <v>100</v>
      </c>
    </row>
    <row r="71" spans="3:5" ht="12.75">
      <c r="C71">
        <v>3</v>
      </c>
      <c r="D71">
        <v>4</v>
      </c>
      <c r="E71">
        <v>80</v>
      </c>
    </row>
    <row r="72" spans="3:5" ht="12.75">
      <c r="C72">
        <v>5</v>
      </c>
      <c r="D72">
        <v>8</v>
      </c>
      <c r="E72">
        <v>70</v>
      </c>
    </row>
    <row r="73" spans="3:5" ht="12.75">
      <c r="C73">
        <v>9</v>
      </c>
      <c r="D73">
        <v>16</v>
      </c>
      <c r="E73">
        <v>60</v>
      </c>
    </row>
    <row r="74" spans="3:5" ht="12.75">
      <c r="C74">
        <v>17</v>
      </c>
      <c r="D74">
        <v>32</v>
      </c>
      <c r="E74">
        <v>30</v>
      </c>
    </row>
    <row r="76" ht="12.75">
      <c r="B76" s="5" t="s">
        <v>16</v>
      </c>
    </row>
    <row r="77" spans="3:5" ht="12.75">
      <c r="C77">
        <v>1</v>
      </c>
      <c r="D77">
        <v>1</v>
      </c>
      <c r="E77">
        <v>70</v>
      </c>
    </row>
    <row r="78" spans="3:5" ht="12.75">
      <c r="C78">
        <v>2</v>
      </c>
      <c r="D78">
        <v>2</v>
      </c>
      <c r="E78">
        <v>60</v>
      </c>
    </row>
    <row r="79" spans="3:5" ht="12.75">
      <c r="C79">
        <v>3</v>
      </c>
      <c r="D79">
        <v>4</v>
      </c>
      <c r="E79">
        <v>50</v>
      </c>
    </row>
    <row r="80" spans="3:5" ht="12.75">
      <c r="C80">
        <v>5</v>
      </c>
      <c r="D80">
        <v>8</v>
      </c>
      <c r="E80">
        <v>40</v>
      </c>
    </row>
    <row r="81" spans="3:5" ht="12.75">
      <c r="C81">
        <v>9</v>
      </c>
      <c r="D81">
        <v>16</v>
      </c>
      <c r="E81">
        <v>20</v>
      </c>
    </row>
    <row r="83" ht="12.75">
      <c r="B83" s="5" t="s">
        <v>25</v>
      </c>
    </row>
    <row r="84" spans="3:5" ht="12.75">
      <c r="C84">
        <v>1</v>
      </c>
      <c r="D84">
        <v>1</v>
      </c>
      <c r="E84">
        <v>120</v>
      </c>
    </row>
    <row r="85" spans="3:5" ht="12.75">
      <c r="C85">
        <v>2</v>
      </c>
      <c r="D85">
        <v>2</v>
      </c>
      <c r="E85">
        <v>100</v>
      </c>
    </row>
    <row r="86" spans="3:5" ht="12.75">
      <c r="C86">
        <v>3</v>
      </c>
      <c r="D86">
        <v>4</v>
      </c>
      <c r="E86">
        <v>80</v>
      </c>
    </row>
    <row r="87" spans="3:5" ht="12.75">
      <c r="C87">
        <v>5</v>
      </c>
      <c r="D87">
        <v>8</v>
      </c>
      <c r="E87">
        <v>70</v>
      </c>
    </row>
    <row r="88" spans="3:5" ht="12.75">
      <c r="C88">
        <v>9</v>
      </c>
      <c r="D88">
        <v>16</v>
      </c>
      <c r="E88">
        <v>60</v>
      </c>
    </row>
    <row r="89" spans="3:5" ht="12.75">
      <c r="C89">
        <v>17</v>
      </c>
      <c r="D89">
        <v>200</v>
      </c>
      <c r="E89">
        <v>30</v>
      </c>
    </row>
    <row r="92" ht="12.75">
      <c r="B92" s="5" t="s">
        <v>33</v>
      </c>
    </row>
    <row r="93" spans="3:5" ht="12.75">
      <c r="C93">
        <v>1</v>
      </c>
      <c r="D93">
        <v>1</v>
      </c>
      <c r="E93">
        <v>70</v>
      </c>
    </row>
    <row r="94" spans="3:5" ht="12.75">
      <c r="C94">
        <v>2</v>
      </c>
      <c r="D94">
        <v>2</v>
      </c>
      <c r="E94">
        <v>60</v>
      </c>
    </row>
    <row r="95" spans="3:5" ht="12.75">
      <c r="C95">
        <v>3</v>
      </c>
      <c r="D95">
        <v>4</v>
      </c>
      <c r="E95">
        <v>50</v>
      </c>
    </row>
    <row r="96" spans="3:5" ht="12.75">
      <c r="C96">
        <v>5</v>
      </c>
      <c r="D96">
        <v>8</v>
      </c>
      <c r="E96">
        <v>40</v>
      </c>
    </row>
    <row r="97" spans="3:5" ht="12.75">
      <c r="C97">
        <v>9</v>
      </c>
      <c r="D97">
        <v>16</v>
      </c>
      <c r="E97">
        <v>20</v>
      </c>
    </row>
    <row r="99" ht="12.75">
      <c r="B99" s="5" t="s">
        <v>34</v>
      </c>
    </row>
    <row r="100" spans="3:5" ht="12.75">
      <c r="C100">
        <v>1</v>
      </c>
      <c r="D100">
        <v>1</v>
      </c>
      <c r="E100">
        <v>120</v>
      </c>
    </row>
    <row r="101" spans="3:5" ht="12.75">
      <c r="C101">
        <v>2</v>
      </c>
      <c r="D101">
        <v>2</v>
      </c>
      <c r="E101">
        <v>100</v>
      </c>
    </row>
    <row r="102" spans="3:5" ht="12.75">
      <c r="C102">
        <v>3</v>
      </c>
      <c r="D102">
        <v>4</v>
      </c>
      <c r="E102">
        <v>80</v>
      </c>
    </row>
    <row r="103" spans="3:5" ht="12.75">
      <c r="C103">
        <v>5</v>
      </c>
      <c r="D103">
        <v>8</v>
      </c>
      <c r="E103">
        <v>70</v>
      </c>
    </row>
    <row r="104" spans="3:5" ht="12.75">
      <c r="C104">
        <v>9</v>
      </c>
      <c r="D104">
        <v>16</v>
      </c>
      <c r="E104">
        <v>60</v>
      </c>
    </row>
    <row r="105" spans="3:5" ht="12.75">
      <c r="C105">
        <v>17</v>
      </c>
      <c r="D105">
        <v>200</v>
      </c>
      <c r="E105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Veselin Iliev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Veselin Iliev</dc:creator>
  <cp:keywords/>
  <dc:description/>
  <cp:lastModifiedBy>Svetlana Galabova</cp:lastModifiedBy>
  <cp:lastPrinted>2010-02-05T09:35:09Z</cp:lastPrinted>
  <dcterms:created xsi:type="dcterms:W3CDTF">2009-06-04T10:25:45Z</dcterms:created>
  <dcterms:modified xsi:type="dcterms:W3CDTF">2016-05-27T16:38:17Z</dcterms:modified>
  <cp:category/>
  <cp:version/>
  <cp:contentType/>
  <cp:contentStatus/>
</cp:coreProperties>
</file>